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bhe\Documents\DPPAdmin\Excel forWeb\"/>
    </mc:Choice>
  </mc:AlternateContent>
  <xr:revisionPtr revIDLastSave="0" documentId="13_ncr:1_{62B9E1BE-BB13-44CE-AF5F-082D5E1B93F9}" xr6:coauthVersionLast="47" xr6:coauthVersionMax="47" xr10:uidLastSave="{00000000-0000-0000-0000-000000000000}"/>
  <bookViews>
    <workbookView xWindow="-120" yWindow="-120" windowWidth="29040" windowHeight="15720" xr2:uid="{F9E4CDAF-CD10-4710-8915-8ABC045AE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" l="1"/>
  <c r="Q11" i="1"/>
  <c r="D8" i="1"/>
  <c r="D52" i="1"/>
  <c r="D56" i="1" s="1"/>
  <c r="D53" i="1"/>
  <c r="D54" i="1"/>
  <c r="K11" i="1"/>
  <c r="K14" i="1" s="1"/>
  <c r="M10" i="1"/>
  <c r="I10" i="1"/>
  <c r="P10" i="1" s="1"/>
  <c r="F9" i="1"/>
  <c r="Q14" i="1" l="1"/>
  <c r="D55" i="1"/>
  <c r="K10" i="1" s="1"/>
  <c r="K13" i="1" l="1"/>
  <c r="K16" i="1" s="1"/>
  <c r="K18" i="1" s="1"/>
  <c r="R10" i="1"/>
  <c r="Q13" i="1" s="1"/>
  <c r="Q18" i="1" s="1"/>
</calcChain>
</file>

<file path=xl/sharedStrings.xml><?xml version="1.0" encoding="utf-8"?>
<sst xmlns="http://schemas.openxmlformats.org/spreadsheetml/2006/main" count="47" uniqueCount="28">
  <si>
    <t>Input Information</t>
  </si>
  <si>
    <t>Variable Expense Percentage</t>
  </si>
  <si>
    <t>Net Sales--$</t>
  </si>
  <si>
    <t>Gross Margin--$</t>
  </si>
  <si>
    <t>Profit Before Taxes--$</t>
  </si>
  <si>
    <t>(Enter as Whole Number)</t>
  </si>
  <si>
    <t>Anticipated Price Increase--Percentage</t>
  </si>
  <si>
    <t>=</t>
  </si>
  <si>
    <t>New COGS</t>
  </si>
  <si>
    <t xml:space="preserve"> +</t>
  </si>
  <si>
    <t>Fixed Expenses</t>
  </si>
  <si>
    <t>Profit</t>
  </si>
  <si>
    <t>100% - Variable Expense %</t>
  </si>
  <si>
    <t xml:space="preserve"> =</t>
  </si>
  <si>
    <t>Sales Increase to Maintain Profit Dollars</t>
  </si>
  <si>
    <t>Current COGS</t>
  </si>
  <si>
    <t>Current Total Expenses</t>
  </si>
  <si>
    <t>Variable Expenses</t>
  </si>
  <si>
    <t xml:space="preserve"> </t>
  </si>
  <si>
    <t>New GOGS</t>
  </si>
  <si>
    <t>is a good guess</t>
  </si>
  <si>
    <t>100% - Variable Expenses - Profit Margin</t>
  </si>
  <si>
    <t>Price Increase</t>
  </si>
  <si>
    <t>Sales Increase to Maintain Profit Margin</t>
  </si>
  <si>
    <t>The Required Price Increases Outbound are Shown Here</t>
  </si>
  <si>
    <t>Pressing the Print Button will provide printed results</t>
  </si>
  <si>
    <t xml:space="preserve"> ------------------------------------------------&gt;</t>
  </si>
  <si>
    <t>Resulting Profit As a Percent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</si>
</sst>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/>
    <xf numFmtId="166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5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2" borderId="2" xfId="1" applyNumberFormat="1" applyFont="1" applyBorder="1" applyProtection="1">
      <protection locked="0"/>
    </xf>
    <xf numFmtId="165" fontId="2" fillId="2" borderId="2" xfId="1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714A-5B00-4580-81C7-54DA15EB1143}">
  <dimension ref="C3:R56"/>
  <sheetViews>
    <sheetView showGridLines="0" showRowColHeaders="0" tabSelected="1" workbookViewId="0">
      <selection activeCell="D5" sqref="D5"/>
    </sheetView>
  </sheetViews>
  <sheetFormatPr defaultRowHeight="15" x14ac:dyDescent="0.2"/>
  <cols>
    <col min="1" max="2" width="9.140625" style="2"/>
    <col min="3" max="3" width="44.140625" style="2" customWidth="1"/>
    <col min="4" max="4" width="16" style="2" bestFit="1" customWidth="1"/>
    <col min="5" max="5" width="9.140625" style="2"/>
    <col min="6" max="6" width="17.42578125" style="2" customWidth="1"/>
    <col min="7" max="8" width="9.140625" style="2"/>
    <col min="9" max="9" width="14.140625" style="2" bestFit="1" customWidth="1"/>
    <col min="10" max="10" width="2.7109375" style="2" bestFit="1" customWidth="1"/>
    <col min="11" max="11" width="25" style="2" bestFit="1" customWidth="1"/>
    <col min="12" max="12" width="2.7109375" style="2" bestFit="1" customWidth="1"/>
    <col min="13" max="13" width="10.85546875" style="2" bestFit="1" customWidth="1"/>
    <col min="14" max="15" width="9.140625" style="2"/>
    <col min="16" max="16" width="16.7109375" style="2" customWidth="1"/>
    <col min="17" max="17" width="17.28515625" style="2" bestFit="1" customWidth="1"/>
    <col min="18" max="18" width="16.7109375" style="2" customWidth="1"/>
    <col min="19" max="16384" width="9.140625" style="2"/>
  </cols>
  <sheetData>
    <row r="3" spans="3:18" ht="25.5" x14ac:dyDescent="0.35">
      <c r="C3" s="20" t="s">
        <v>0</v>
      </c>
      <c r="D3" s="20"/>
    </row>
    <row r="5" spans="3:18" ht="15.75" x14ac:dyDescent="0.25">
      <c r="C5" s="2" t="s">
        <v>2</v>
      </c>
      <c r="D5" s="18">
        <v>25000000</v>
      </c>
      <c r="K5" s="4" t="s">
        <v>14</v>
      </c>
      <c r="P5" s="21" t="s">
        <v>23</v>
      </c>
      <c r="Q5" s="21"/>
      <c r="R5" s="21"/>
    </row>
    <row r="6" spans="3:18" x14ac:dyDescent="0.2">
      <c r="C6" s="2" t="s">
        <v>3</v>
      </c>
      <c r="D6" s="18">
        <v>7500000</v>
      </c>
      <c r="K6" s="5" t="s">
        <v>7</v>
      </c>
      <c r="Q6" s="1" t="s">
        <v>7</v>
      </c>
    </row>
    <row r="7" spans="3:18" x14ac:dyDescent="0.2">
      <c r="C7" s="2" t="s">
        <v>4</v>
      </c>
      <c r="D7" s="18">
        <v>500000</v>
      </c>
      <c r="I7" s="6" t="s">
        <v>8</v>
      </c>
      <c r="J7" s="7" t="s">
        <v>9</v>
      </c>
      <c r="K7" s="6" t="s">
        <v>10</v>
      </c>
      <c r="L7" s="7" t="s">
        <v>9</v>
      </c>
      <c r="M7" s="6" t="s">
        <v>11</v>
      </c>
      <c r="P7" s="13" t="s">
        <v>8</v>
      </c>
      <c r="Q7" s="14" t="s">
        <v>9</v>
      </c>
      <c r="R7" s="13" t="s">
        <v>10</v>
      </c>
    </row>
    <row r="8" spans="3:18" x14ac:dyDescent="0.2">
      <c r="C8" s="2" t="s">
        <v>27</v>
      </c>
      <c r="D8" s="15">
        <f>D7/D5*100</f>
        <v>2</v>
      </c>
      <c r="I8" s="22" t="s">
        <v>12</v>
      </c>
      <c r="J8" s="22"/>
      <c r="K8" s="22"/>
      <c r="L8" s="22"/>
      <c r="M8" s="22"/>
      <c r="P8" s="23" t="s">
        <v>21</v>
      </c>
      <c r="Q8" s="23"/>
      <c r="R8" s="23"/>
    </row>
    <row r="9" spans="3:18" x14ac:dyDescent="0.2">
      <c r="C9" s="2" t="s">
        <v>1</v>
      </c>
      <c r="D9" s="19">
        <v>5</v>
      </c>
      <c r="F9" s="17">
        <f>((D6-D7)*0.2)/D5*100</f>
        <v>5.6000000000000005</v>
      </c>
      <c r="I9" s="1"/>
      <c r="K9" s="5" t="s">
        <v>13</v>
      </c>
      <c r="Q9" s="1" t="s">
        <v>13</v>
      </c>
    </row>
    <row r="10" spans="3:18" x14ac:dyDescent="0.2">
      <c r="C10" s="2" t="s">
        <v>5</v>
      </c>
      <c r="F10" s="2" t="s">
        <v>20</v>
      </c>
      <c r="I10" s="8">
        <f>(D5-D6)*(1+D11/100)</f>
        <v>18375000</v>
      </c>
      <c r="J10" s="9" t="s">
        <v>9</v>
      </c>
      <c r="K10" s="8">
        <f>D55</f>
        <v>5750000</v>
      </c>
      <c r="L10" s="9" t="s">
        <v>9</v>
      </c>
      <c r="M10" s="8">
        <f>D7</f>
        <v>500000</v>
      </c>
      <c r="P10" s="9">
        <f>I10</f>
        <v>18375000</v>
      </c>
      <c r="Q10" s="14" t="s">
        <v>9</v>
      </c>
      <c r="R10" s="9">
        <f>K10</f>
        <v>5750000</v>
      </c>
    </row>
    <row r="11" spans="3:18" x14ac:dyDescent="0.2">
      <c r="C11" s="2" t="s">
        <v>6</v>
      </c>
      <c r="D11" s="19">
        <v>5</v>
      </c>
      <c r="K11" s="10">
        <f>(100-D9)/100</f>
        <v>0.95</v>
      </c>
      <c r="Q11" s="10">
        <f>(100-D9-D8)/100</f>
        <v>0.93</v>
      </c>
    </row>
    <row r="12" spans="3:18" x14ac:dyDescent="0.2">
      <c r="C12" s="2" t="s">
        <v>5</v>
      </c>
      <c r="K12" s="5" t="s">
        <v>13</v>
      </c>
      <c r="Q12" s="1" t="s">
        <v>13</v>
      </c>
    </row>
    <row r="13" spans="3:18" x14ac:dyDescent="0.2">
      <c r="K13" s="11">
        <f>I10+K10+M10</f>
        <v>24625000</v>
      </c>
      <c r="Q13" s="8">
        <f>P10+R10</f>
        <v>24125000</v>
      </c>
    </row>
    <row r="14" spans="3:18" x14ac:dyDescent="0.2">
      <c r="C14" s="2" t="s">
        <v>24</v>
      </c>
      <c r="E14" s="2" t="s">
        <v>26</v>
      </c>
      <c r="K14" s="10">
        <f>K11</f>
        <v>0.95</v>
      </c>
      <c r="Q14" s="10">
        <f>Q11</f>
        <v>0.93</v>
      </c>
    </row>
    <row r="15" spans="3:18" x14ac:dyDescent="0.2">
      <c r="C15" s="2" t="s">
        <v>25</v>
      </c>
      <c r="K15" s="5" t="s">
        <v>13</v>
      </c>
      <c r="Q15" s="1" t="s">
        <v>13</v>
      </c>
    </row>
    <row r="16" spans="3:18" x14ac:dyDescent="0.2">
      <c r="K16" s="12">
        <f>K13/K14</f>
        <v>25921052.631578948</v>
      </c>
      <c r="Q16" s="12">
        <f>Q13/Q14</f>
        <v>25940860.215053763</v>
      </c>
    </row>
    <row r="17" spans="3:17" x14ac:dyDescent="0.2">
      <c r="K17" s="1" t="s">
        <v>13</v>
      </c>
      <c r="Q17" s="1" t="s">
        <v>13</v>
      </c>
    </row>
    <row r="18" spans="3:17" x14ac:dyDescent="0.2">
      <c r="K18" s="16">
        <f>(K16-D5)/D5</f>
        <v>3.6842105263157933E-2</v>
      </c>
      <c r="Q18" s="16">
        <f>(Q16-D5)/D5</f>
        <v>3.7634408602150532E-2</v>
      </c>
    </row>
    <row r="19" spans="3:17" x14ac:dyDescent="0.2">
      <c r="C19" s="2" t="s">
        <v>18</v>
      </c>
      <c r="K19" s="1" t="s">
        <v>22</v>
      </c>
      <c r="Q19" s="1" t="s">
        <v>22</v>
      </c>
    </row>
    <row r="22" spans="3:17" x14ac:dyDescent="0.2">
      <c r="C22" s="2" t="s">
        <v>18</v>
      </c>
    </row>
    <row r="52" spans="3:4" x14ac:dyDescent="0.2">
      <c r="C52" s="2" t="s">
        <v>15</v>
      </c>
      <c r="D52" s="3">
        <f>D5-D6</f>
        <v>17500000</v>
      </c>
    </row>
    <row r="53" spans="3:4" x14ac:dyDescent="0.2">
      <c r="C53" s="2" t="s">
        <v>16</v>
      </c>
      <c r="D53" s="3">
        <f>D6-D7</f>
        <v>7000000</v>
      </c>
    </row>
    <row r="54" spans="3:4" x14ac:dyDescent="0.2">
      <c r="C54" s="2" t="s">
        <v>17</v>
      </c>
      <c r="D54" s="3">
        <f>D5*D9/100</f>
        <v>1250000</v>
      </c>
    </row>
    <row r="55" spans="3:4" x14ac:dyDescent="0.2">
      <c r="C55" s="2" t="s">
        <v>10</v>
      </c>
      <c r="D55" s="3">
        <f>D53-D54</f>
        <v>5750000</v>
      </c>
    </row>
    <row r="56" spans="3:4" x14ac:dyDescent="0.2">
      <c r="C56" s="2" t="s">
        <v>19</v>
      </c>
      <c r="D56" s="3">
        <f>D52*(1+D11/100)</f>
        <v>18375000</v>
      </c>
    </row>
  </sheetData>
  <mergeCells count="4">
    <mergeCell ref="C3:D3"/>
    <mergeCell ref="P5:R5"/>
    <mergeCell ref="I8:M8"/>
    <mergeCell ref="P8:R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adbhe</dc:creator>
  <cp:lastModifiedBy>adbhe</cp:lastModifiedBy>
  <cp:lastPrinted>2022-02-18T16:46:45Z</cp:lastPrinted>
  <dcterms:created xsi:type="dcterms:W3CDTF">2022-02-16T17:41:41Z</dcterms:created>
  <dcterms:modified xsi:type="dcterms:W3CDTF">2022-02-18T16:54:07Z</dcterms:modified>
</cp:coreProperties>
</file>